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==PD pro VR==\Stren\PD\PD\"/>
    </mc:Choice>
  </mc:AlternateContent>
  <bookViews>
    <workbookView xWindow="240" yWindow="45" windowWidth="21075" windowHeight="10035" activeTab="1"/>
  </bookViews>
  <sheets>
    <sheet name="ROZPOCET LVS" sheetId="3" r:id="rId1"/>
    <sheet name="VIS" sheetId="4" r:id="rId2"/>
  </sheets>
  <calcPr calcId="152511" concurrentCalc="0"/>
</workbook>
</file>

<file path=xl/calcChain.xml><?xml version="1.0" encoding="utf-8"?>
<calcChain xmlns="http://schemas.openxmlformats.org/spreadsheetml/2006/main">
  <c r="H28" i="3" l="1"/>
  <c r="G28" i="3"/>
  <c r="F28" i="3"/>
  <c r="H27" i="3"/>
  <c r="G27" i="3"/>
  <c r="F27" i="3"/>
  <c r="H22" i="3"/>
  <c r="H23" i="3"/>
  <c r="H24" i="3"/>
  <c r="H25" i="3"/>
  <c r="H26" i="3"/>
  <c r="H21" i="3"/>
  <c r="G22" i="3"/>
  <c r="G23" i="3"/>
  <c r="G24" i="3"/>
  <c r="G25" i="3"/>
  <c r="G26" i="3"/>
  <c r="G21" i="3"/>
  <c r="F22" i="3"/>
  <c r="F23" i="3"/>
  <c r="F24" i="3"/>
  <c r="F25" i="3"/>
  <c r="F26" i="3"/>
  <c r="F21" i="3"/>
  <c r="H16" i="3"/>
  <c r="G16" i="3"/>
  <c r="F16" i="3"/>
  <c r="H8" i="3"/>
  <c r="H9" i="3"/>
  <c r="H10" i="3"/>
  <c r="H11" i="3"/>
  <c r="H12" i="3"/>
  <c r="H13" i="3"/>
  <c r="H14" i="3"/>
  <c r="H15" i="3"/>
  <c r="H7" i="3"/>
  <c r="G8" i="3"/>
  <c r="G9" i="3"/>
  <c r="G10" i="3"/>
  <c r="G11" i="3"/>
  <c r="G12" i="3"/>
  <c r="G13" i="3"/>
  <c r="G14" i="3"/>
  <c r="G15" i="3"/>
  <c r="G7" i="3"/>
  <c r="F8" i="3"/>
  <c r="F9" i="3"/>
  <c r="F10" i="3"/>
  <c r="F11" i="3"/>
  <c r="F12" i="3"/>
  <c r="F13" i="3"/>
  <c r="F14" i="3"/>
  <c r="F15" i="3"/>
  <c r="F7" i="3"/>
  <c r="F18" i="3"/>
  <c r="G18" i="3"/>
  <c r="H18" i="3"/>
  <c r="H19" i="3"/>
  <c r="G19" i="3"/>
  <c r="F19" i="3"/>
  <c r="H22" i="4"/>
  <c r="H23" i="4"/>
  <c r="H24" i="4"/>
  <c r="H25" i="4"/>
  <c r="H26" i="4"/>
  <c r="H27" i="4"/>
  <c r="H21" i="4"/>
  <c r="H17" i="4"/>
  <c r="H18" i="4"/>
  <c r="H19" i="4"/>
  <c r="H16" i="4"/>
  <c r="H3" i="4"/>
  <c r="H4" i="4"/>
  <c r="H5" i="4"/>
  <c r="H6" i="4"/>
  <c r="H7" i="4"/>
  <c r="H8" i="4"/>
  <c r="H9" i="4"/>
  <c r="H11" i="4"/>
  <c r="H12" i="4"/>
  <c r="H13" i="4"/>
  <c r="H14" i="4"/>
  <c r="H10" i="4"/>
  <c r="H2" i="4"/>
  <c r="H28" i="4"/>
  <c r="H30" i="4"/>
  <c r="H29" i="4"/>
</calcChain>
</file>

<file path=xl/sharedStrings.xml><?xml version="1.0" encoding="utf-8"?>
<sst xmlns="http://schemas.openxmlformats.org/spreadsheetml/2006/main" count="106" uniqueCount="84">
  <si>
    <t>DPH 21%</t>
  </si>
  <si>
    <t>POLOŽKOVÝ ROZPOČET - lokální výstražné systémy (LVS)</t>
  </si>
  <si>
    <t>Název</t>
  </si>
  <si>
    <t>MJ</t>
  </si>
  <si>
    <t>Počet</t>
  </si>
  <si>
    <t>Cena za MJ</t>
  </si>
  <si>
    <t>Cena bez DPH</t>
  </si>
  <si>
    <t>Cena s 21% DPH</t>
  </si>
  <si>
    <t>2.</t>
  </si>
  <si>
    <t>Vodoměrná stanice - Ultrazvuková sonda</t>
  </si>
  <si>
    <t>ks</t>
  </si>
  <si>
    <t>2.1.</t>
  </si>
  <si>
    <t>Multifunkční měřící a řídící telemetrická stanice</t>
  </si>
  <si>
    <t>2.2.</t>
  </si>
  <si>
    <t>Ultrazvuková sonda</t>
  </si>
  <si>
    <t>2.3.</t>
  </si>
  <si>
    <t>Regulátor automatického dobíjení z VO/solárního panelu</t>
  </si>
  <si>
    <t>2.4.</t>
  </si>
  <si>
    <t>Solární panel 10W</t>
  </si>
  <si>
    <t>2.5.</t>
  </si>
  <si>
    <t>Držák solárního panelu</t>
  </si>
  <si>
    <t>2.6.</t>
  </si>
  <si>
    <t>Montážní materiál</t>
  </si>
  <si>
    <t>2.7.</t>
  </si>
  <si>
    <t>Aktivace SIM</t>
  </si>
  <si>
    <t>2.8.</t>
  </si>
  <si>
    <t>Příprava a instalace</t>
  </si>
  <si>
    <t>2.9.</t>
  </si>
  <si>
    <t>Úřední měření průtoků, metoda sklonu a plochy, měrná křivka průtoků</t>
  </si>
  <si>
    <t xml:space="preserve">Celkem </t>
  </si>
  <si>
    <t>6.</t>
  </si>
  <si>
    <t>Vodočetná lať</t>
  </si>
  <si>
    <t>6.1.</t>
  </si>
  <si>
    <t>Vodočet dělení po 2 cm, vyznačení celých m červeně, rám vodočtu s povrchovou úpravou, podkladová deska dřevěná, lazura na ochranu dřeva, spojovací materiál + chemické kotvy, vyrovnávací konzoly pro připevnění vodočtu, povrchová úprava pískováním + žárový zinek, předvrtání otorů se závitem (pro podkladovou desku) + předvrtání otvorů pro upevnění rámu vodočtu, zhotovení podkladové desky a její nátěr, zaměření vodočtu na lokalitě, podklady pro zadání výroby připevňovacích konzol, rámu a náběhové lišty, připevnění rámu vodočtu - chemické kotvy, vyrovnání, vložení podkladové desky a její přepevnění, připevnění vodočtu, instalace náběhové lišty</t>
  </si>
  <si>
    <t>m</t>
  </si>
  <si>
    <t>Celkem</t>
  </si>
  <si>
    <t>7.</t>
  </si>
  <si>
    <t>Zprovoznění LVS, ostatní náklady (položka vždy pro celé LVS, zahrnuje všechny body)</t>
  </si>
  <si>
    <t>7.1.</t>
  </si>
  <si>
    <t>Školení, protokoly, SPA</t>
  </si>
  <si>
    <t>7.2.</t>
  </si>
  <si>
    <t>grafická vizualizace, přístupová práva uživatelů</t>
  </si>
  <si>
    <t>7.3.</t>
  </si>
  <si>
    <t>doprava: zaměření bodů, podklady pro přípravu instalace (počet km odhad, úprava podle skutečnosti)</t>
  </si>
  <si>
    <t>km</t>
  </si>
  <si>
    <t>7.4.</t>
  </si>
  <si>
    <t>doprava: instalace (počet km odhad, úprava podle skutečnosti)</t>
  </si>
  <si>
    <t>7.5.</t>
  </si>
  <si>
    <t>doprava: hydrotechnické služby (počet km odhad, úprava podle skutečnosti)</t>
  </si>
  <si>
    <t>7.6.</t>
  </si>
  <si>
    <t>doprava: školení (počet km odhad, úprava podle skutečnosti)</t>
  </si>
  <si>
    <t>Celkem /položka zahrnuje všechny body LVS/</t>
  </si>
  <si>
    <t xml:space="preserve">Cena celkem </t>
  </si>
  <si>
    <t>Specifikace částí rozhlasu Střeň</t>
  </si>
  <si>
    <t>Ks</t>
  </si>
  <si>
    <t>Cena/ks bez DPH, Kč</t>
  </si>
  <si>
    <t>Celkem bez DPH, Kč</t>
  </si>
  <si>
    <t>Komponenty bezd. ústředny s digitálním přenosem verb. Komunikace</t>
  </si>
  <si>
    <t>Multimediální pc s OS ,display, repro + dynamický mikrofon se stojánkem</t>
  </si>
  <si>
    <t>Vysílací anténa -kompletní sestava</t>
  </si>
  <si>
    <t>Vysílací ústředna - řídící jednotka</t>
  </si>
  <si>
    <t>Vysílač vf signálu</t>
  </si>
  <si>
    <t>Řídící software pro PC včetně modulu pro připojení PC, SW pro vzdálený servis</t>
  </si>
  <si>
    <t>Modul zálohování a automatického dobíjení</t>
  </si>
  <si>
    <t>Modul telefonního vstupu</t>
  </si>
  <si>
    <t>Modul pro obousměrnou komunikaci</t>
  </si>
  <si>
    <t>Zaškolení obsluhy, provozní a předávací dokumentace</t>
  </si>
  <si>
    <t>REVIZE ELEKTRO bezdrátového sytému</t>
  </si>
  <si>
    <t xml:space="preserve">Oživení a testování ústředny </t>
  </si>
  <si>
    <t>Montážní práce komplet rozšíření ústředny po budově včetně drobného elektromatateriálu</t>
  </si>
  <si>
    <t>Specifikace pro napojení na JSVV</t>
  </si>
  <si>
    <t>Napojení na JSVV</t>
  </si>
  <si>
    <t>Přijímač JSVV, ANTÉNA</t>
  </si>
  <si>
    <t>Mont. práce elektro včetně drobného mont. materiálu</t>
  </si>
  <si>
    <t>Oživení, testy, ověření popřípadě úprava systému v návaznosti na okolní systémy</t>
  </si>
  <si>
    <t>Specifikace pro obousměrné digitální hlásiče</t>
  </si>
  <si>
    <t>Komponenty bezdrátových obousměrných hlásičů</t>
  </si>
  <si>
    <t>Bezdrátový obousměrný digitální hlásič, včetně antén, držáku na sloup, záloh. AKU, dobíjení -komplet materiál</t>
  </si>
  <si>
    <t>Tlakové repro</t>
  </si>
  <si>
    <t>Držák reproduktoru</t>
  </si>
  <si>
    <t>Montážní materiál (bandimex, cyky kabel, chránička)</t>
  </si>
  <si>
    <t>Montážní práce elektro  včetně plošiny</t>
  </si>
  <si>
    <t>Celkem bez DPH</t>
  </si>
  <si>
    <t>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</si>
</sst>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Kč&quot;;[Red]\-#,##0\ &quot;Kč&quot;"/>
    <numFmt numFmtId="164" formatCode="[$-405]General"/>
    <numFmt numFmtId="165" formatCode="[$-405]#,##0"/>
    <numFmt numFmtId="166" formatCode="#,##0&quot; 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22"/>
      <color rgb="FFFFFFFF"/>
      <name val="Calibri Light"/>
      <family val="2"/>
      <charset val="238"/>
    </font>
    <font>
      <sz val="10"/>
      <color rgb="FFFFFFFF"/>
      <name val="Calibri Light"/>
      <family val="2"/>
      <charset val="238"/>
    </font>
    <font>
      <b/>
      <sz val="10"/>
      <color rgb="FFFFFFFF"/>
      <name val="Calibri Light"/>
      <family val="2"/>
      <charset val="238"/>
    </font>
    <font>
      <b/>
      <sz val="10"/>
      <color theme="1"/>
      <name val="Calibri Light"/>
      <family val="2"/>
      <charset val="238"/>
    </font>
    <font>
      <sz val="10"/>
      <color rgb="FFFF0000"/>
      <name val="Calibri Light"/>
      <family val="2"/>
      <charset val="238"/>
    </font>
    <font>
      <sz val="10"/>
      <color theme="1"/>
      <name val="Calibri Light"/>
      <family val="2"/>
      <charset val="238"/>
    </font>
    <font>
      <sz val="10"/>
      <color rgb="FF000000"/>
      <name val="Calibri Light"/>
      <family val="2"/>
      <charset val="238"/>
    </font>
    <font>
      <b/>
      <sz val="16"/>
      <color rgb="FFFFFFFF"/>
      <name val="Calibri Light"/>
      <family val="2"/>
      <charset val="238"/>
    </font>
    <font>
      <b/>
      <sz val="12"/>
      <color rgb="FFFFFFFF"/>
      <name val="Calibri Light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2">
    <xf numFmtId="0" fontId="0" fillId="0" borderId="0"/>
    <xf numFmtId="164" fontId="12" fillId="0" borderId="0"/>
  </cellStyleXfs>
  <cellXfs count="77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center" wrapText="1"/>
    </xf>
    <xf numFmtId="0" fontId="4" fillId="3" borderId="7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right" vertical="center"/>
    </xf>
    <xf numFmtId="0" fontId="6" fillId="2" borderId="7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8" fillId="2" borderId="7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6" fontId="8" fillId="0" borderId="6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6" fontId="8" fillId="0" borderId="9" xfId="0" applyNumberFormat="1" applyFont="1" applyBorder="1" applyAlignment="1">
      <alignment horizontal="right" vertical="center"/>
    </xf>
    <xf numFmtId="0" fontId="8" fillId="4" borderId="4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right" vertical="center"/>
    </xf>
    <xf numFmtId="0" fontId="8" fillId="4" borderId="6" xfId="0" applyFont="1" applyFill="1" applyBorder="1" applyAlignment="1">
      <alignment horizontal="right" vertical="center"/>
    </xf>
    <xf numFmtId="6" fontId="6" fillId="4" borderId="9" xfId="0" applyNumberFormat="1" applyFont="1" applyFill="1" applyBorder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6" fontId="9" fillId="0" borderId="9" xfId="0" applyNumberFormat="1" applyFont="1" applyBorder="1" applyAlignment="1">
      <alignment horizontal="right" vertical="center"/>
    </xf>
    <xf numFmtId="0" fontId="6" fillId="4" borderId="5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left" vertical="center"/>
    </xf>
    <xf numFmtId="6" fontId="6" fillId="4" borderId="6" xfId="0" applyNumberFormat="1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right" vertical="center"/>
    </xf>
    <xf numFmtId="6" fontId="9" fillId="0" borderId="6" xfId="0" applyNumberFormat="1" applyFont="1" applyBorder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right" vertical="center"/>
    </xf>
    <xf numFmtId="0" fontId="4" fillId="3" borderId="6" xfId="0" applyFont="1" applyFill="1" applyBorder="1" applyAlignment="1">
      <alignment horizontal="right" vertical="center"/>
    </xf>
    <xf numFmtId="6" fontId="11" fillId="3" borderId="6" xfId="0" applyNumberFormat="1" applyFont="1" applyFill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164" fontId="13" fillId="5" borderId="11" xfId="1" applyFont="1" applyFill="1" applyBorder="1" applyAlignment="1">
      <alignment horizontal="left" vertical="center"/>
    </xf>
    <xf numFmtId="164" fontId="13" fillId="5" borderId="11" xfId="1" applyFont="1" applyFill="1" applyBorder="1" applyAlignment="1">
      <alignment horizontal="center" vertical="center"/>
    </xf>
    <xf numFmtId="164" fontId="13" fillId="5" borderId="11" xfId="1" applyFont="1" applyFill="1" applyBorder="1" applyAlignment="1">
      <alignment horizontal="center" vertical="center" wrapText="1"/>
    </xf>
    <xf numFmtId="164" fontId="14" fillId="0" borderId="11" xfId="1" applyFont="1" applyFill="1" applyBorder="1" applyAlignment="1">
      <alignment horizontal="left" vertical="center"/>
    </xf>
    <xf numFmtId="165" fontId="14" fillId="0" borderId="11" xfId="1" applyNumberFormat="1" applyFont="1" applyBorder="1" applyAlignment="1">
      <alignment horizontal="center" vertical="center"/>
    </xf>
    <xf numFmtId="164" fontId="12" fillId="0" borderId="11" xfId="1" applyFill="1" applyBorder="1" applyAlignment="1">
      <alignment horizontal="left" vertical="center" wrapText="1"/>
    </xf>
    <xf numFmtId="164" fontId="12" fillId="0" borderId="11" xfId="1" applyBorder="1" applyAlignment="1">
      <alignment horizontal="center" vertical="center" wrapText="1"/>
    </xf>
    <xf numFmtId="165" fontId="12" fillId="6" borderId="11" xfId="1" applyNumberFormat="1" applyFill="1" applyBorder="1" applyAlignment="1">
      <alignment vertical="center"/>
    </xf>
    <xf numFmtId="165" fontId="12" fillId="0" borderId="11" xfId="1" applyNumberFormat="1" applyBorder="1" applyAlignment="1">
      <alignment vertical="center"/>
    </xf>
    <xf numFmtId="164" fontId="12" fillId="0" borderId="12" xfId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165" fontId="15" fillId="6" borderId="11" xfId="1" applyNumberFormat="1" applyFont="1" applyFill="1" applyBorder="1" applyAlignment="1">
      <alignment vertical="center"/>
    </xf>
    <xf numFmtId="164" fontId="15" fillId="0" borderId="11" xfId="1" applyFont="1" applyFill="1" applyBorder="1" applyAlignment="1">
      <alignment horizontal="left" vertical="center" wrapText="1"/>
    </xf>
    <xf numFmtId="164" fontId="12" fillId="0" borderId="11" xfId="1" applyBorder="1" applyAlignment="1">
      <alignment horizontal="center" vertical="center"/>
    </xf>
    <xf numFmtId="164" fontId="15" fillId="0" borderId="11" xfId="1" applyFont="1" applyFill="1" applyBorder="1" applyAlignment="1">
      <alignment horizontal="left" vertical="center"/>
    </xf>
    <xf numFmtId="164" fontId="12" fillId="0" borderId="11" xfId="1" applyFill="1" applyBorder="1" applyAlignment="1">
      <alignment horizontal="left" vertical="center"/>
    </xf>
    <xf numFmtId="164" fontId="12" fillId="0" borderId="11" xfId="1" applyFill="1" applyBorder="1" applyAlignment="1">
      <alignment horizontal="center" vertical="center"/>
    </xf>
    <xf numFmtId="164" fontId="12" fillId="0" borderId="11" xfId="1" applyBorder="1"/>
    <xf numFmtId="164" fontId="12" fillId="0" borderId="11" xfId="1" applyBorder="1" applyAlignment="1">
      <alignment vertical="center"/>
    </xf>
    <xf numFmtId="166" fontId="13" fillId="5" borderId="11" xfId="1" applyNumberFormat="1" applyFont="1" applyFill="1" applyBorder="1" applyAlignment="1">
      <alignment horizontal="center" vertical="center"/>
    </xf>
    <xf numFmtId="164" fontId="13" fillId="5" borderId="12" xfId="1" applyFont="1" applyFill="1" applyBorder="1" applyAlignment="1">
      <alignment horizontal="left" vertical="center"/>
    </xf>
    <xf numFmtId="164" fontId="13" fillId="5" borderId="11" xfId="1" applyFont="1" applyFill="1" applyBorder="1" applyAlignment="1">
      <alignment horizontal="left" vertical="center"/>
    </xf>
  </cellXfs>
  <cellStyles count="2">
    <cellStyle name="Excel Built-in 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activeCell="H29" sqref="H29"/>
    </sheetView>
  </sheetViews>
  <sheetFormatPr defaultRowHeight="15" x14ac:dyDescent="0.25"/>
  <cols>
    <col min="1" max="1" width="4.5703125" customWidth="1"/>
    <col min="2" max="2" width="36.7109375" customWidth="1"/>
    <col min="3" max="3" width="7.28515625" customWidth="1"/>
    <col min="4" max="4" width="7.42578125" customWidth="1"/>
    <col min="5" max="8" width="17.7109375" customWidth="1"/>
  </cols>
  <sheetData>
    <row r="1" spans="1:9" ht="23.25" x14ac:dyDescent="0.25">
      <c r="A1" s="1"/>
    </row>
    <row r="2" spans="1:9" ht="15.75" thickBot="1" x14ac:dyDescent="0.3"/>
    <row r="3" spans="1:9" x14ac:dyDescent="0.25">
      <c r="A3" s="48" t="s">
        <v>1</v>
      </c>
      <c r="B3" s="49"/>
      <c r="C3" s="49"/>
      <c r="D3" s="49"/>
      <c r="E3" s="49"/>
      <c r="F3" s="49"/>
      <c r="G3" s="49"/>
      <c r="H3" s="50"/>
      <c r="I3" s="2"/>
    </row>
    <row r="4" spans="1:9" ht="15.75" thickBot="1" x14ac:dyDescent="0.3">
      <c r="A4" s="51"/>
      <c r="B4" s="52"/>
      <c r="C4" s="52"/>
      <c r="D4" s="52"/>
      <c r="E4" s="52"/>
      <c r="F4" s="52"/>
      <c r="G4" s="52"/>
      <c r="H4" s="53"/>
      <c r="I4" s="2"/>
    </row>
    <row r="5" spans="1:9" ht="15.75" thickBot="1" x14ac:dyDescent="0.3">
      <c r="A5" s="3"/>
      <c r="B5" s="4" t="s">
        <v>2</v>
      </c>
      <c r="C5" s="5" t="s">
        <v>3</v>
      </c>
      <c r="D5" s="6" t="s">
        <v>4</v>
      </c>
      <c r="E5" s="6" t="s">
        <v>5</v>
      </c>
      <c r="F5" s="6" t="s">
        <v>6</v>
      </c>
      <c r="G5" s="6" t="s">
        <v>0</v>
      </c>
      <c r="H5" s="6" t="s">
        <v>7</v>
      </c>
      <c r="I5" s="2"/>
    </row>
    <row r="6" spans="1:9" ht="26.25" thickBot="1" x14ac:dyDescent="0.3">
      <c r="A6" s="7" t="s">
        <v>8</v>
      </c>
      <c r="B6" s="8" t="s">
        <v>9</v>
      </c>
      <c r="C6" s="9" t="s">
        <v>10</v>
      </c>
      <c r="D6" s="10">
        <v>1</v>
      </c>
      <c r="E6" s="11"/>
      <c r="F6" s="10"/>
      <c r="G6" s="12"/>
      <c r="H6" s="12"/>
      <c r="I6" s="2"/>
    </row>
    <row r="7" spans="1:9" ht="26.25" thickBot="1" x14ac:dyDescent="0.3">
      <c r="A7" s="13" t="s">
        <v>11</v>
      </c>
      <c r="B7" s="14" t="s">
        <v>12</v>
      </c>
      <c r="C7" s="15" t="s">
        <v>10</v>
      </c>
      <c r="D7" s="12">
        <v>1</v>
      </c>
      <c r="E7" s="16">
        <v>0</v>
      </c>
      <c r="F7" s="16">
        <f>E7*D7</f>
        <v>0</v>
      </c>
      <c r="G7" s="16">
        <f>F7*0.21</f>
        <v>0</v>
      </c>
      <c r="H7" s="16">
        <f>G7+F7</f>
        <v>0</v>
      </c>
      <c r="I7" s="2"/>
    </row>
    <row r="8" spans="1:9" ht="15.75" thickBot="1" x14ac:dyDescent="0.3">
      <c r="A8" s="13" t="s">
        <v>13</v>
      </c>
      <c r="B8" s="14" t="s">
        <v>14</v>
      </c>
      <c r="C8" s="15" t="s">
        <v>10</v>
      </c>
      <c r="D8" s="12">
        <v>1</v>
      </c>
      <c r="E8" s="16">
        <v>0</v>
      </c>
      <c r="F8" s="16">
        <f t="shared" ref="F8:F15" si="0">E8*D8</f>
        <v>0</v>
      </c>
      <c r="G8" s="16">
        <f t="shared" ref="G8:G15" si="1">F8*0.21</f>
        <v>0</v>
      </c>
      <c r="H8" s="16">
        <f t="shared" ref="H8:H15" si="2">G8+F8</f>
        <v>0</v>
      </c>
      <c r="I8" s="2"/>
    </row>
    <row r="9" spans="1:9" ht="26.25" thickBot="1" x14ac:dyDescent="0.3">
      <c r="A9" s="13" t="s">
        <v>15</v>
      </c>
      <c r="B9" s="14" t="s">
        <v>16</v>
      </c>
      <c r="C9" s="15" t="s">
        <v>10</v>
      </c>
      <c r="D9" s="12">
        <v>1</v>
      </c>
      <c r="E9" s="16">
        <v>0</v>
      </c>
      <c r="F9" s="16">
        <f t="shared" si="0"/>
        <v>0</v>
      </c>
      <c r="G9" s="16">
        <f t="shared" si="1"/>
        <v>0</v>
      </c>
      <c r="H9" s="16">
        <f t="shared" si="2"/>
        <v>0</v>
      </c>
      <c r="I9" s="2"/>
    </row>
    <row r="10" spans="1:9" ht="15.75" thickBot="1" x14ac:dyDescent="0.3">
      <c r="A10" s="13" t="s">
        <v>17</v>
      </c>
      <c r="B10" s="14" t="s">
        <v>18</v>
      </c>
      <c r="C10" s="15" t="s">
        <v>10</v>
      </c>
      <c r="D10" s="12">
        <v>1</v>
      </c>
      <c r="E10" s="16">
        <v>0</v>
      </c>
      <c r="F10" s="16">
        <f t="shared" si="0"/>
        <v>0</v>
      </c>
      <c r="G10" s="16">
        <f t="shared" si="1"/>
        <v>0</v>
      </c>
      <c r="H10" s="16">
        <f t="shared" si="2"/>
        <v>0</v>
      </c>
      <c r="I10" s="2"/>
    </row>
    <row r="11" spans="1:9" ht="15.75" thickBot="1" x14ac:dyDescent="0.3">
      <c r="A11" s="13" t="s">
        <v>19</v>
      </c>
      <c r="B11" s="14" t="s">
        <v>20</v>
      </c>
      <c r="C11" s="15" t="s">
        <v>10</v>
      </c>
      <c r="D11" s="12">
        <v>1</v>
      </c>
      <c r="E11" s="16">
        <v>0</v>
      </c>
      <c r="F11" s="16">
        <f t="shared" si="0"/>
        <v>0</v>
      </c>
      <c r="G11" s="16">
        <f t="shared" si="1"/>
        <v>0</v>
      </c>
      <c r="H11" s="16">
        <f t="shared" si="2"/>
        <v>0</v>
      </c>
      <c r="I11" s="2"/>
    </row>
    <row r="12" spans="1:9" ht="15.75" thickBot="1" x14ac:dyDescent="0.3">
      <c r="A12" s="13" t="s">
        <v>21</v>
      </c>
      <c r="B12" s="14" t="s">
        <v>22</v>
      </c>
      <c r="C12" s="15" t="s">
        <v>10</v>
      </c>
      <c r="D12" s="12">
        <v>1</v>
      </c>
      <c r="E12" s="16">
        <v>0</v>
      </c>
      <c r="F12" s="16">
        <f t="shared" si="0"/>
        <v>0</v>
      </c>
      <c r="G12" s="16">
        <f t="shared" si="1"/>
        <v>0</v>
      </c>
      <c r="H12" s="16">
        <f t="shared" si="2"/>
        <v>0</v>
      </c>
      <c r="I12" s="2"/>
    </row>
    <row r="13" spans="1:9" ht="15.75" thickBot="1" x14ac:dyDescent="0.3">
      <c r="A13" s="13" t="s">
        <v>23</v>
      </c>
      <c r="B13" s="17" t="s">
        <v>24</v>
      </c>
      <c r="C13" s="18" t="s">
        <v>10</v>
      </c>
      <c r="D13" s="12">
        <v>1</v>
      </c>
      <c r="E13" s="16">
        <v>0</v>
      </c>
      <c r="F13" s="16">
        <f t="shared" si="0"/>
        <v>0</v>
      </c>
      <c r="G13" s="16">
        <f t="shared" si="1"/>
        <v>0</v>
      </c>
      <c r="H13" s="16">
        <f t="shared" si="2"/>
        <v>0</v>
      </c>
      <c r="I13" s="2"/>
    </row>
    <row r="14" spans="1:9" ht="15.75" thickBot="1" x14ac:dyDescent="0.3">
      <c r="A14" s="13" t="s">
        <v>25</v>
      </c>
      <c r="B14" s="19" t="s">
        <v>26</v>
      </c>
      <c r="C14" s="20" t="s">
        <v>10</v>
      </c>
      <c r="D14" s="12">
        <v>1</v>
      </c>
      <c r="E14" s="16">
        <v>0</v>
      </c>
      <c r="F14" s="16">
        <f t="shared" si="0"/>
        <v>0</v>
      </c>
      <c r="G14" s="16">
        <f t="shared" si="1"/>
        <v>0</v>
      </c>
      <c r="H14" s="16">
        <f t="shared" si="2"/>
        <v>0</v>
      </c>
      <c r="I14" s="2"/>
    </row>
    <row r="15" spans="1:9" ht="26.25" thickBot="1" x14ac:dyDescent="0.3">
      <c r="A15" s="13" t="s">
        <v>27</v>
      </c>
      <c r="B15" s="17" t="s">
        <v>28</v>
      </c>
      <c r="C15" s="18" t="s">
        <v>10</v>
      </c>
      <c r="D15" s="12">
        <v>1</v>
      </c>
      <c r="E15" s="16">
        <v>0</v>
      </c>
      <c r="F15" s="16">
        <f t="shared" si="0"/>
        <v>0</v>
      </c>
      <c r="G15" s="16">
        <f t="shared" si="1"/>
        <v>0</v>
      </c>
      <c r="H15" s="16">
        <f t="shared" si="2"/>
        <v>0</v>
      </c>
      <c r="I15" s="2"/>
    </row>
    <row r="16" spans="1:9" ht="15.75" thickBot="1" x14ac:dyDescent="0.3">
      <c r="A16" s="22"/>
      <c r="B16" s="23" t="s">
        <v>29</v>
      </c>
      <c r="C16" s="24"/>
      <c r="D16" s="25"/>
      <c r="E16" s="26"/>
      <c r="F16" s="27">
        <f>F7+F8+F9+F10+F11+F12+F13+F14+F15</f>
        <v>0</v>
      </c>
      <c r="G16" s="27">
        <f>G7+G8+G9+G10+G11+G12+G13+G14+G15</f>
        <v>0</v>
      </c>
      <c r="H16" s="27">
        <f>H7+H8+H9+H10+H11+H12+H13+H14+H15</f>
        <v>0</v>
      </c>
      <c r="I16" s="2"/>
    </row>
    <row r="17" spans="1:9" ht="15.75" thickBot="1" x14ac:dyDescent="0.3">
      <c r="A17" s="7" t="s">
        <v>30</v>
      </c>
      <c r="B17" s="8" t="s">
        <v>31</v>
      </c>
      <c r="C17" s="28"/>
      <c r="D17" s="29"/>
      <c r="E17" s="29"/>
      <c r="F17" s="30"/>
      <c r="G17" s="30"/>
      <c r="H17" s="30"/>
      <c r="I17" s="2"/>
    </row>
    <row r="18" spans="1:9" ht="192" thickBot="1" x14ac:dyDescent="0.3">
      <c r="A18" s="13" t="s">
        <v>32</v>
      </c>
      <c r="B18" s="14" t="s">
        <v>33</v>
      </c>
      <c r="C18" s="20" t="s">
        <v>34</v>
      </c>
      <c r="D18" s="31">
        <v>2</v>
      </c>
      <c r="E18" s="32">
        <v>0</v>
      </c>
      <c r="F18" s="21">
        <f>E18*D18</f>
        <v>0</v>
      </c>
      <c r="G18" s="21">
        <f>F18*0.21</f>
        <v>0</v>
      </c>
      <c r="H18" s="21">
        <f>G18+F18</f>
        <v>0</v>
      </c>
      <c r="I18" s="2"/>
    </row>
    <row r="19" spans="1:9" ht="15.75" thickBot="1" x14ac:dyDescent="0.3">
      <c r="A19" s="22"/>
      <c r="B19" s="33" t="s">
        <v>35</v>
      </c>
      <c r="C19" s="34"/>
      <c r="D19" s="25"/>
      <c r="E19" s="26"/>
      <c r="F19" s="35">
        <f>F18</f>
        <v>0</v>
      </c>
      <c r="G19" s="35">
        <f>G18</f>
        <v>0</v>
      </c>
      <c r="H19" s="35">
        <f>H18</f>
        <v>0</v>
      </c>
      <c r="I19" s="2"/>
    </row>
    <row r="20" spans="1:9" ht="39" thickBot="1" x14ac:dyDescent="0.3">
      <c r="A20" s="7" t="s">
        <v>36</v>
      </c>
      <c r="B20" s="8" t="s">
        <v>37</v>
      </c>
      <c r="C20" s="36"/>
      <c r="D20" s="37"/>
      <c r="E20" s="37"/>
      <c r="F20" s="37"/>
      <c r="G20" s="37"/>
      <c r="H20" s="37"/>
      <c r="I20" s="2"/>
    </row>
    <row r="21" spans="1:9" ht="15.75" thickBot="1" x14ac:dyDescent="0.3">
      <c r="A21" s="13" t="s">
        <v>38</v>
      </c>
      <c r="B21" s="14" t="s">
        <v>39</v>
      </c>
      <c r="C21" s="15" t="s">
        <v>10</v>
      </c>
      <c r="D21" s="12">
        <v>1</v>
      </c>
      <c r="E21" s="38">
        <v>0</v>
      </c>
      <c r="F21" s="38">
        <f>E21*D21</f>
        <v>0</v>
      </c>
      <c r="G21" s="38">
        <f>F21*0.21</f>
        <v>0</v>
      </c>
      <c r="H21" s="38">
        <f>G21+F21</f>
        <v>0</v>
      </c>
      <c r="I21" s="2"/>
    </row>
    <row r="22" spans="1:9" ht="15.75" thickBot="1" x14ac:dyDescent="0.3">
      <c r="A22" s="13" t="s">
        <v>40</v>
      </c>
      <c r="B22" s="14" t="s">
        <v>41</v>
      </c>
      <c r="C22" s="15" t="s">
        <v>10</v>
      </c>
      <c r="D22" s="12">
        <v>1</v>
      </c>
      <c r="E22" s="38">
        <v>0</v>
      </c>
      <c r="F22" s="38">
        <f t="shared" ref="F22:F26" si="3">E22*D22</f>
        <v>0</v>
      </c>
      <c r="G22" s="38">
        <f t="shared" ref="G22:G26" si="4">F22*0.21</f>
        <v>0</v>
      </c>
      <c r="H22" s="38">
        <f t="shared" ref="H22:H26" si="5">G22+F22</f>
        <v>0</v>
      </c>
      <c r="I22" s="2"/>
    </row>
    <row r="23" spans="1:9" ht="39" thickBot="1" x14ac:dyDescent="0.3">
      <c r="A23" s="39" t="s">
        <v>42</v>
      </c>
      <c r="B23" s="14" t="s">
        <v>43</v>
      </c>
      <c r="C23" s="15" t="s">
        <v>44</v>
      </c>
      <c r="D23" s="12">
        <v>196</v>
      </c>
      <c r="E23" s="38">
        <v>0</v>
      </c>
      <c r="F23" s="38">
        <f t="shared" si="3"/>
        <v>0</v>
      </c>
      <c r="G23" s="38">
        <f t="shared" si="4"/>
        <v>0</v>
      </c>
      <c r="H23" s="38">
        <f t="shared" si="5"/>
        <v>0</v>
      </c>
      <c r="I23" s="2"/>
    </row>
    <row r="24" spans="1:9" ht="26.25" thickBot="1" x14ac:dyDescent="0.3">
      <c r="A24" s="39" t="s">
        <v>45</v>
      </c>
      <c r="B24" s="14" t="s">
        <v>46</v>
      </c>
      <c r="C24" s="15" t="s">
        <v>44</v>
      </c>
      <c r="D24" s="12">
        <v>196</v>
      </c>
      <c r="E24" s="38">
        <v>0</v>
      </c>
      <c r="F24" s="38">
        <f t="shared" si="3"/>
        <v>0</v>
      </c>
      <c r="G24" s="38">
        <f t="shared" si="4"/>
        <v>0</v>
      </c>
      <c r="H24" s="38">
        <f t="shared" si="5"/>
        <v>0</v>
      </c>
      <c r="I24" s="2"/>
    </row>
    <row r="25" spans="1:9" ht="26.25" thickBot="1" x14ac:dyDescent="0.3">
      <c r="A25" s="39" t="s">
        <v>47</v>
      </c>
      <c r="B25" s="14" t="s">
        <v>48</v>
      </c>
      <c r="C25" s="15" t="s">
        <v>44</v>
      </c>
      <c r="D25" s="12">
        <v>196</v>
      </c>
      <c r="E25" s="38">
        <v>0</v>
      </c>
      <c r="F25" s="38">
        <f t="shared" si="3"/>
        <v>0</v>
      </c>
      <c r="G25" s="38">
        <f t="shared" si="4"/>
        <v>0</v>
      </c>
      <c r="H25" s="38">
        <f t="shared" si="5"/>
        <v>0</v>
      </c>
      <c r="I25" s="2"/>
    </row>
    <row r="26" spans="1:9" ht="26.25" thickBot="1" x14ac:dyDescent="0.3">
      <c r="A26" s="39" t="s">
        <v>49</v>
      </c>
      <c r="B26" s="17" t="s">
        <v>50</v>
      </c>
      <c r="C26" s="15" t="s">
        <v>44</v>
      </c>
      <c r="D26" s="12">
        <v>196</v>
      </c>
      <c r="E26" s="38">
        <v>0</v>
      </c>
      <c r="F26" s="38">
        <f t="shared" si="3"/>
        <v>0</v>
      </c>
      <c r="G26" s="38">
        <f t="shared" si="4"/>
        <v>0</v>
      </c>
      <c r="H26" s="38">
        <f t="shared" si="5"/>
        <v>0</v>
      </c>
      <c r="I26" s="2"/>
    </row>
    <row r="27" spans="1:9" ht="26.25" thickBot="1" x14ac:dyDescent="0.3">
      <c r="A27" s="22"/>
      <c r="B27" s="23" t="s">
        <v>51</v>
      </c>
      <c r="C27" s="34"/>
      <c r="D27" s="25"/>
      <c r="E27" s="26"/>
      <c r="F27" s="35">
        <f>F21+F22+F23+F24+F25+F26</f>
        <v>0</v>
      </c>
      <c r="G27" s="35">
        <f>G21+G22+G23+G24+G25+G26</f>
        <v>0</v>
      </c>
      <c r="H27" s="35">
        <f>H21+H22+H23+H24+H25+H26</f>
        <v>0</v>
      </c>
      <c r="I27" s="2"/>
    </row>
    <row r="28" spans="1:9" ht="21.75" thickBot="1" x14ac:dyDescent="0.3">
      <c r="A28" s="40"/>
      <c r="B28" s="41" t="s">
        <v>52</v>
      </c>
      <c r="C28" s="42"/>
      <c r="D28" s="43"/>
      <c r="E28" s="44"/>
      <c r="F28" s="45">
        <f>F19+F16+F27</f>
        <v>0</v>
      </c>
      <c r="G28" s="45">
        <f>G27+G19+G16</f>
        <v>0</v>
      </c>
      <c r="H28" s="45">
        <f>H27+H19+H16</f>
        <v>0</v>
      </c>
      <c r="I28" s="2"/>
    </row>
    <row r="29" spans="1:9" ht="15.75" thickBot="1" x14ac:dyDescent="0.3">
      <c r="A29" s="46"/>
      <c r="B29" s="47"/>
      <c r="C29" s="46"/>
      <c r="D29" s="46"/>
      <c r="E29" s="46"/>
      <c r="F29" s="46"/>
      <c r="G29" s="46"/>
      <c r="H29" s="46"/>
      <c r="I29" s="2"/>
    </row>
  </sheetData>
  <mergeCells count="1">
    <mergeCell ref="A3:H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A28" sqref="A28:G28"/>
    </sheetView>
  </sheetViews>
  <sheetFormatPr defaultRowHeight="15" x14ac:dyDescent="0.25"/>
  <cols>
    <col min="5" max="5" width="54" customWidth="1"/>
    <col min="7" max="7" width="14.140625" customWidth="1"/>
    <col min="8" max="8" width="18.85546875" customWidth="1"/>
  </cols>
  <sheetData>
    <row r="1" spans="1:8" ht="75" x14ac:dyDescent="0.25">
      <c r="A1" s="54" t="s">
        <v>53</v>
      </c>
      <c r="B1" s="54"/>
      <c r="C1" s="54"/>
      <c r="D1" s="54"/>
      <c r="E1" s="54"/>
      <c r="F1" s="55" t="s">
        <v>54</v>
      </c>
      <c r="G1" s="56" t="s">
        <v>55</v>
      </c>
      <c r="H1" s="56" t="s">
        <v>56</v>
      </c>
    </row>
    <row r="2" spans="1:8" ht="15.75" x14ac:dyDescent="0.25">
      <c r="A2" s="57" t="s">
        <v>57</v>
      </c>
      <c r="B2" s="57"/>
      <c r="C2" s="57"/>
      <c r="D2" s="57"/>
      <c r="E2" s="57"/>
      <c r="F2" s="57"/>
      <c r="G2" s="57"/>
      <c r="H2" s="58">
        <f>H3+H4+H5+H6+H7+H8+H9+H11+H12+H13+H14+H10</f>
        <v>0</v>
      </c>
    </row>
    <row r="3" spans="1:8" x14ac:dyDescent="0.25">
      <c r="A3" s="59" t="s">
        <v>58</v>
      </c>
      <c r="B3" s="59"/>
      <c r="C3" s="59"/>
      <c r="D3" s="59"/>
      <c r="E3" s="59"/>
      <c r="F3" s="60">
        <v>1</v>
      </c>
      <c r="G3" s="61">
        <v>0</v>
      </c>
      <c r="H3" s="62">
        <f>G3*F3</f>
        <v>0</v>
      </c>
    </row>
    <row r="4" spans="1:8" x14ac:dyDescent="0.25">
      <c r="A4" s="63" t="s">
        <v>59</v>
      </c>
      <c r="B4" s="64"/>
      <c r="C4" s="64"/>
      <c r="D4" s="64"/>
      <c r="E4" s="65"/>
      <c r="F4" s="60">
        <v>1</v>
      </c>
      <c r="G4" s="66">
        <v>0</v>
      </c>
      <c r="H4" s="62">
        <f t="shared" ref="H4:H14" si="0">G4*F4</f>
        <v>0</v>
      </c>
    </row>
    <row r="5" spans="1:8" x14ac:dyDescent="0.25">
      <c r="A5" s="63" t="s">
        <v>60</v>
      </c>
      <c r="B5" s="64"/>
      <c r="C5" s="64"/>
      <c r="D5" s="64"/>
      <c r="E5" s="65"/>
      <c r="F5" s="60">
        <v>1</v>
      </c>
      <c r="G5" s="61">
        <v>0</v>
      </c>
      <c r="H5" s="62">
        <f t="shared" si="0"/>
        <v>0</v>
      </c>
    </row>
    <row r="6" spans="1:8" x14ac:dyDescent="0.25">
      <c r="A6" s="59" t="s">
        <v>61</v>
      </c>
      <c r="B6" s="59"/>
      <c r="C6" s="59"/>
      <c r="D6" s="59"/>
      <c r="E6" s="59"/>
      <c r="F6" s="60">
        <v>1</v>
      </c>
      <c r="G6" s="62">
        <v>0</v>
      </c>
      <c r="H6" s="62">
        <f t="shared" si="0"/>
        <v>0</v>
      </c>
    </row>
    <row r="7" spans="1:8" x14ac:dyDescent="0.25">
      <c r="A7" s="67" t="s">
        <v>62</v>
      </c>
      <c r="B7" s="67"/>
      <c r="C7" s="67"/>
      <c r="D7" s="67"/>
      <c r="E7" s="67"/>
      <c r="F7" s="68">
        <v>1</v>
      </c>
      <c r="G7" s="61">
        <v>0</v>
      </c>
      <c r="H7" s="62">
        <f t="shared" si="0"/>
        <v>0</v>
      </c>
    </row>
    <row r="8" spans="1:8" x14ac:dyDescent="0.25">
      <c r="A8" s="69" t="s">
        <v>63</v>
      </c>
      <c r="B8" s="69"/>
      <c r="C8" s="69"/>
      <c r="D8" s="69"/>
      <c r="E8" s="69"/>
      <c r="F8" s="68">
        <v>1</v>
      </c>
      <c r="G8" s="61">
        <v>0</v>
      </c>
      <c r="H8" s="62">
        <f t="shared" si="0"/>
        <v>0</v>
      </c>
    </row>
    <row r="9" spans="1:8" x14ac:dyDescent="0.25">
      <c r="A9" s="70" t="s">
        <v>64</v>
      </c>
      <c r="B9" s="70"/>
      <c r="C9" s="70"/>
      <c r="D9" s="70"/>
      <c r="E9" s="70"/>
      <c r="F9" s="68">
        <v>1</v>
      </c>
      <c r="G9" s="62">
        <v>0</v>
      </c>
      <c r="H9" s="62">
        <f t="shared" si="0"/>
        <v>0</v>
      </c>
    </row>
    <row r="10" spans="1:8" x14ac:dyDescent="0.25">
      <c r="A10" s="70" t="s">
        <v>65</v>
      </c>
      <c r="B10" s="70"/>
      <c r="C10" s="70"/>
      <c r="D10" s="70"/>
      <c r="E10" s="70"/>
      <c r="F10" s="68">
        <v>1</v>
      </c>
      <c r="G10" s="62">
        <v>0</v>
      </c>
      <c r="H10" s="62">
        <f t="shared" si="0"/>
        <v>0</v>
      </c>
    </row>
    <row r="11" spans="1:8" x14ac:dyDescent="0.25">
      <c r="A11" s="59" t="s">
        <v>66</v>
      </c>
      <c r="B11" s="59"/>
      <c r="C11" s="59"/>
      <c r="D11" s="59"/>
      <c r="E11" s="59"/>
      <c r="F11" s="68">
        <v>1</v>
      </c>
      <c r="G11" s="62">
        <v>0</v>
      </c>
      <c r="H11" s="62">
        <f t="shared" si="0"/>
        <v>0</v>
      </c>
    </row>
    <row r="12" spans="1:8" x14ac:dyDescent="0.25">
      <c r="A12" s="70" t="s">
        <v>67</v>
      </c>
      <c r="B12" s="70"/>
      <c r="C12" s="70"/>
      <c r="D12" s="70"/>
      <c r="E12" s="70"/>
      <c r="F12" s="68">
        <v>1</v>
      </c>
      <c r="G12" s="62">
        <v>0</v>
      </c>
      <c r="H12" s="62">
        <f t="shared" si="0"/>
        <v>0</v>
      </c>
    </row>
    <row r="13" spans="1:8" x14ac:dyDescent="0.25">
      <c r="A13" s="70" t="s">
        <v>68</v>
      </c>
      <c r="B13" s="70"/>
      <c r="C13" s="70"/>
      <c r="D13" s="70"/>
      <c r="E13" s="70"/>
      <c r="F13" s="68">
        <v>1</v>
      </c>
      <c r="G13" s="62">
        <v>0</v>
      </c>
      <c r="H13" s="62">
        <f t="shared" si="0"/>
        <v>0</v>
      </c>
    </row>
    <row r="14" spans="1:8" x14ac:dyDescent="0.25">
      <c r="A14" s="59" t="s">
        <v>69</v>
      </c>
      <c r="B14" s="59"/>
      <c r="C14" s="59"/>
      <c r="D14" s="59"/>
      <c r="E14" s="59"/>
      <c r="F14" s="68">
        <v>1</v>
      </c>
      <c r="G14" s="61">
        <v>0</v>
      </c>
      <c r="H14" s="62">
        <f t="shared" si="0"/>
        <v>0</v>
      </c>
    </row>
    <row r="15" spans="1:8" ht="75" x14ac:dyDescent="0.25">
      <c r="A15" s="54" t="s">
        <v>70</v>
      </c>
      <c r="B15" s="54"/>
      <c r="C15" s="54"/>
      <c r="D15" s="54"/>
      <c r="E15" s="54"/>
      <c r="F15" s="55" t="s">
        <v>54</v>
      </c>
      <c r="G15" s="56" t="s">
        <v>55</v>
      </c>
      <c r="H15" s="56" t="s">
        <v>56</v>
      </c>
    </row>
    <row r="16" spans="1:8" ht="15.75" x14ac:dyDescent="0.25">
      <c r="A16" s="57" t="s">
        <v>71</v>
      </c>
      <c r="B16" s="57"/>
      <c r="C16" s="57"/>
      <c r="D16" s="57"/>
      <c r="E16" s="57"/>
      <c r="F16" s="57"/>
      <c r="G16" s="57"/>
      <c r="H16" s="58">
        <f>H17+H18+H19</f>
        <v>0</v>
      </c>
    </row>
    <row r="17" spans="1:8" x14ac:dyDescent="0.25">
      <c r="A17" s="70" t="s">
        <v>72</v>
      </c>
      <c r="B17" s="70"/>
      <c r="C17" s="70"/>
      <c r="D17" s="70"/>
      <c r="E17" s="70"/>
      <c r="F17" s="71">
        <v>1</v>
      </c>
      <c r="G17" s="61">
        <v>0</v>
      </c>
      <c r="H17" s="62">
        <f t="shared" ref="H17:H19" si="1">G17*F17</f>
        <v>0</v>
      </c>
    </row>
    <row r="18" spans="1:8" x14ac:dyDescent="0.25">
      <c r="A18" s="70" t="s">
        <v>73</v>
      </c>
      <c r="B18" s="70"/>
      <c r="C18" s="70"/>
      <c r="D18" s="70"/>
      <c r="E18" s="70"/>
      <c r="F18" s="71">
        <v>1</v>
      </c>
      <c r="G18" s="61">
        <v>0</v>
      </c>
      <c r="H18" s="62">
        <f t="shared" si="1"/>
        <v>0</v>
      </c>
    </row>
    <row r="19" spans="1:8" x14ac:dyDescent="0.25">
      <c r="A19" s="59" t="s">
        <v>74</v>
      </c>
      <c r="B19" s="59"/>
      <c r="C19" s="59"/>
      <c r="D19" s="59"/>
      <c r="E19" s="59"/>
      <c r="F19" s="71">
        <v>1</v>
      </c>
      <c r="G19" s="61">
        <v>0</v>
      </c>
      <c r="H19" s="62">
        <f t="shared" si="1"/>
        <v>0</v>
      </c>
    </row>
    <row r="20" spans="1:8" ht="75" x14ac:dyDescent="0.25">
      <c r="A20" s="54" t="s">
        <v>75</v>
      </c>
      <c r="B20" s="54"/>
      <c r="C20" s="54"/>
      <c r="D20" s="54"/>
      <c r="E20" s="54"/>
      <c r="F20" s="55" t="s">
        <v>54</v>
      </c>
      <c r="G20" s="56" t="s">
        <v>55</v>
      </c>
      <c r="H20" s="56" t="s">
        <v>56</v>
      </c>
    </row>
    <row r="21" spans="1:8" ht="15.75" x14ac:dyDescent="0.25">
      <c r="A21" s="57" t="s">
        <v>76</v>
      </c>
      <c r="B21" s="57"/>
      <c r="C21" s="57"/>
      <c r="D21" s="57"/>
      <c r="E21" s="57"/>
      <c r="F21" s="57"/>
      <c r="G21" s="57"/>
      <c r="H21" s="58">
        <f>H22+H23+H24+H25+H26+H27</f>
        <v>0</v>
      </c>
    </row>
    <row r="22" spans="1:8" x14ac:dyDescent="0.25">
      <c r="A22" s="59" t="s">
        <v>77</v>
      </c>
      <c r="B22" s="59"/>
      <c r="C22" s="59"/>
      <c r="D22" s="59"/>
      <c r="E22" s="59"/>
      <c r="F22" s="71">
        <v>18</v>
      </c>
      <c r="G22" s="61">
        <v>0</v>
      </c>
      <c r="H22" s="62">
        <f>G22*F22</f>
        <v>0</v>
      </c>
    </row>
    <row r="23" spans="1:8" x14ac:dyDescent="0.25">
      <c r="A23" s="70" t="s">
        <v>78</v>
      </c>
      <c r="B23" s="70"/>
      <c r="C23" s="70"/>
      <c r="D23" s="70"/>
      <c r="E23" s="70"/>
      <c r="F23" s="71">
        <v>76</v>
      </c>
      <c r="G23" s="72">
        <v>0</v>
      </c>
      <c r="H23" s="62">
        <f t="shared" ref="H23:H27" si="2">G23*F23</f>
        <v>0</v>
      </c>
    </row>
    <row r="24" spans="1:8" x14ac:dyDescent="0.25">
      <c r="A24" s="70" t="s">
        <v>79</v>
      </c>
      <c r="B24" s="70"/>
      <c r="C24" s="70"/>
      <c r="D24" s="70"/>
      <c r="E24" s="70"/>
      <c r="F24" s="71">
        <v>76</v>
      </c>
      <c r="G24" s="73">
        <v>0</v>
      </c>
      <c r="H24" s="62">
        <f t="shared" si="2"/>
        <v>0</v>
      </c>
    </row>
    <row r="25" spans="1:8" x14ac:dyDescent="0.25">
      <c r="A25" s="63" t="s">
        <v>80</v>
      </c>
      <c r="B25" s="64"/>
      <c r="C25" s="64"/>
      <c r="D25" s="64"/>
      <c r="E25" s="65"/>
      <c r="F25" s="71">
        <v>18</v>
      </c>
      <c r="G25" s="73">
        <v>0</v>
      </c>
      <c r="H25" s="62">
        <f t="shared" si="2"/>
        <v>0</v>
      </c>
    </row>
    <row r="26" spans="1:8" x14ac:dyDescent="0.25">
      <c r="A26" s="59" t="s">
        <v>81</v>
      </c>
      <c r="B26" s="59"/>
      <c r="C26" s="59"/>
      <c r="D26" s="59"/>
      <c r="E26" s="59"/>
      <c r="F26" s="71">
        <v>18</v>
      </c>
      <c r="G26" s="62">
        <v>0</v>
      </c>
      <c r="H26" s="62">
        <f t="shared" si="2"/>
        <v>0</v>
      </c>
    </row>
    <row r="27" spans="1:8" x14ac:dyDescent="0.25">
      <c r="A27" s="59" t="s">
        <v>74</v>
      </c>
      <c r="B27" s="59"/>
      <c r="C27" s="59"/>
      <c r="D27" s="59"/>
      <c r="E27" s="59"/>
      <c r="F27" s="71">
        <v>18</v>
      </c>
      <c r="G27" s="61">
        <v>0</v>
      </c>
      <c r="H27" s="62">
        <f t="shared" si="2"/>
        <v>0</v>
      </c>
    </row>
    <row r="28" spans="1:8" ht="18.75" x14ac:dyDescent="0.25">
      <c r="A28" s="54" t="s">
        <v>82</v>
      </c>
      <c r="B28" s="54"/>
      <c r="C28" s="54"/>
      <c r="D28" s="54"/>
      <c r="E28" s="54"/>
      <c r="F28" s="54"/>
      <c r="G28" s="54"/>
      <c r="H28" s="74">
        <f>H21+H16+H2</f>
        <v>0</v>
      </c>
    </row>
    <row r="29" spans="1:8" ht="18.75" x14ac:dyDescent="0.25">
      <c r="A29" s="75" t="s">
        <v>0</v>
      </c>
      <c r="B29" s="64"/>
      <c r="C29" s="64"/>
      <c r="D29" s="64"/>
      <c r="E29" s="65"/>
      <c r="F29" s="76"/>
      <c r="G29" s="76"/>
      <c r="H29" s="74">
        <f>H30-H28</f>
        <v>0</v>
      </c>
    </row>
    <row r="30" spans="1:8" ht="18.75" x14ac:dyDescent="0.25">
      <c r="A30" s="54" t="s">
        <v>83</v>
      </c>
      <c r="B30" s="54"/>
      <c r="C30" s="54"/>
      <c r="D30" s="54"/>
      <c r="E30" s="54"/>
      <c r="F30" s="54"/>
      <c r="G30" s="54"/>
      <c r="H30" s="74">
        <f>H28*1.21</f>
        <v>0</v>
      </c>
    </row>
  </sheetData>
  <mergeCells count="30">
    <mergeCell ref="A25:E25"/>
    <mergeCell ref="A26:E26"/>
    <mergeCell ref="A27:E27"/>
    <mergeCell ref="A28:G28"/>
    <mergeCell ref="A29:E29"/>
    <mergeCell ref="A30:G30"/>
    <mergeCell ref="A19:E19"/>
    <mergeCell ref="A20:E20"/>
    <mergeCell ref="A21:G21"/>
    <mergeCell ref="A22:E22"/>
    <mergeCell ref="A23:E23"/>
    <mergeCell ref="A24:E24"/>
    <mergeCell ref="A13:E13"/>
    <mergeCell ref="A14:E14"/>
    <mergeCell ref="A15:E15"/>
    <mergeCell ref="A16:G16"/>
    <mergeCell ref="A17:E17"/>
    <mergeCell ref="A18:E18"/>
    <mergeCell ref="A7:E7"/>
    <mergeCell ref="A8:E8"/>
    <mergeCell ref="A9:E9"/>
    <mergeCell ref="A10:E10"/>
    <mergeCell ref="A11:E11"/>
    <mergeCell ref="A12:E12"/>
    <mergeCell ref="A1:E1"/>
    <mergeCell ref="A2:G2"/>
    <mergeCell ref="A3:E3"/>
    <mergeCell ref="A4:E4"/>
    <mergeCell ref="A5:E5"/>
    <mergeCell ref="A6:E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ROZPOCET LVS</vt:lpstr>
      <vt:lpstr>VIS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admin</cp:lastModifiedBy>
  <cp:lastPrinted>2016-05-25T12:55:10Z</cp:lastPrinted>
  <dcterms:created xsi:type="dcterms:W3CDTF">2011-06-08T11:54:12Z</dcterms:created>
  <dcterms:modified xsi:type="dcterms:W3CDTF">2017-01-04T15:31:03Z</dcterms:modified>
</cp:coreProperties>
</file>